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FI2019A\Desktop\ROTARY REPORTS\"/>
    </mc:Choice>
  </mc:AlternateContent>
  <bookViews>
    <workbookView xWindow="0" yWindow="0" windowWidth="20490" windowHeight="7755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9" i="5"/>
  <c r="J47" i="5"/>
  <c r="J53" i="5"/>
  <c r="J55" i="5"/>
  <c r="H53" i="5"/>
  <c r="H49" i="5"/>
  <c r="H55" i="5"/>
  <c r="F53" i="5"/>
  <c r="F49" i="5"/>
  <c r="F55" i="5"/>
  <c r="B5" i="5"/>
  <c r="F47" i="5"/>
  <c r="F48" i="5"/>
  <c r="F50" i="5"/>
  <c r="F51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50" i="5"/>
  <c r="J51" i="5"/>
  <c r="H47" i="5"/>
  <c r="H48" i="5"/>
  <c r="H50" i="5"/>
  <c r="H51" i="5"/>
  <c r="H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<sst xmlns="http://schemas.openxmlformats.org/spreadsheetml/2006/main" count="257" uniqueCount="146">
  <si>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</si>
  <si>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</si>
  <si>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</si>
  <si>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</si>
  <si>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</si>
  <si>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</si>
  <si>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</si>
  <si>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</si>
  <si>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</si>
  <si>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</si>
  <si>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</si>
  <si>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</si>
  <si>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</si>
  <si>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</si>
  <si>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</si>
  <si>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</si>
  <si>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</si>
  <si>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</si>
  <si>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</si>
  <si>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</si>
  <si>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</si>
  <si>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</si>
  <si>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</si>
  <si>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</si>
  <si>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</si>
  <si>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</si>
  <si>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</si>
  <si>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</si>
  <si>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</si>
  <si>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</si>
  <si>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</si>
  <si>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</si>
  <si>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</si>
  <si>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</si>
  <si>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</si>
  <si>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</si>
  <si>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</si>
  <si>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</si>
  <si>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</si>
  <si>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</si>
  <si>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</si>
  <si>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</si>
  <si>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</si>
  <si>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</si>
  <si>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</si>
  <si>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</si>
  <si>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</si>
  <si>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</si>
  <si>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</si>
  <si>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</si>
  <si>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</si>
  <si>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</si>
  <si>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</si>
  <si>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</si>
  <si>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</si>
  <si>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</si>
  <si>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</si>
  <si>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</si>
  <si>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</si>
  <si>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</si>
  <si>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</si>
  <si>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</si>
  <si>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</si>
  <si>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</si>
  <si>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</si>
  <si>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</si>
  <si>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</si>
  <si>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</si>
  <si>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</si>
  <si>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</si>
  <si>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</si>
  <si>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</si>
  <si>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</si>
  <si>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</si>
  <si>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</si>
  <si>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</si>
  <si>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</si>
  <si>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</si>
  <si>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</si>
  <si>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</si>
  <si>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</si>
  <si>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</si>
  <si>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</si>
  <si>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</si>
  <si>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</si>
  <si>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</si>
  <si>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</si>
  <si>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</si>
  <si>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</si>
  <si>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</si>
  <si>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</si>
  <si>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</si>
  <si>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</si>
  <si>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</si>
  <si>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</si>
  <si>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</si>
  <si>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</si>
  <si>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</si>
  <si>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</si>
  <si>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</si>
  <si>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</si>
  <si>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</si>
  <si>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</si>
  <si>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</si>
  <si>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</si>
  <si>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</si>
  <si>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</si>
  <si>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</si>
  <si>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</si>
  <si>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</si>
  <si>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</si>
  <si>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</si>
  <si>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</si>
  <si>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</si>
  <si>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</si>
  <si>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</si>
  <si>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</si>
  <si>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</si>
  <si>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</si>
  <si>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</si>
  <si>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</si>
  <si>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</si>
  <si>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</si>
  <si>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</si>
  <si>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</si>
  <si>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</si>
  <si>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</si>
  <si>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</si>
  <si>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</si>
  <si>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</si>
  <si>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</si>
  <si>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</si>
  <si>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</si>
  <si>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</si>
  <si>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</si>
  <si>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</si>
  <si>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3-B</t>
  </si>
  <si>
    <t>VICTORIO ESPERAS JR.</t>
  </si>
  <si>
    <t>EDITO A. CUMPIO</t>
  </si>
  <si>
    <t>ELIAS F. AYA-AY JR.</t>
  </si>
  <si>
    <t>SAN JUANICO-TACLOBAN</t>
  </si>
  <si>
    <t>CAFÉ LUCIA TACLOBAN CITY</t>
  </si>
  <si>
    <t>ABUCAY TACLOBAN CITY</t>
  </si>
  <si>
    <t>MAR 15,2021</t>
  </si>
  <si>
    <t>DULAG LEYTE</t>
  </si>
  <si>
    <t>APITONG TACLOBAN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</si>
</sst>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opLeftCell="A43" zoomScaleNormal="100" zoomScaleSheetLayoutView="100" workbookViewId="0">
      <selection activeCell="H31" sqref="H3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44228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140</v>
      </c>
      <c r="B6" s="76"/>
      <c r="C6" s="77"/>
      <c r="D6" s="77"/>
      <c r="E6" s="77"/>
      <c r="F6" s="77"/>
      <c r="G6" s="77"/>
      <c r="H6" s="27" t="s">
        <v>136</v>
      </c>
      <c r="I6" s="78" t="s">
        <v>137</v>
      </c>
      <c r="J6" s="78"/>
      <c r="K6" s="78"/>
      <c r="L6" s="78"/>
      <c r="M6" s="78"/>
      <c r="N6" s="78" t="s">
        <v>139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143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>
        <v>44232</v>
      </c>
      <c r="C11" s="155"/>
      <c r="D11" s="113">
        <v>21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142</v>
      </c>
    </row>
    <row r="12" spans="1:16" s="35" customFormat="1" ht="12" customHeight="1" thickTop="1" thickBot="1">
      <c r="A12" s="181"/>
      <c r="B12" s="156">
        <v>44253</v>
      </c>
      <c r="C12" s="157"/>
      <c r="D12" s="102">
        <v>26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3" t="s">
        <v>142</v>
      </c>
    </row>
    <row r="13" spans="1:16" s="35" customFormat="1" ht="12" customHeight="1" thickTop="1" thickBot="1">
      <c r="A13" s="181"/>
      <c r="B13" s="156"/>
      <c r="C13" s="157"/>
      <c r="D13" s="102"/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/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/>
      <c r="C15" s="157"/>
      <c r="D15" s="97"/>
      <c r="E15" s="98"/>
      <c r="F15" s="99"/>
      <c r="G15" s="63"/>
      <c r="H15" s="100"/>
      <c r="I15" s="101"/>
      <c r="J15" s="62"/>
      <c r="K15" s="71"/>
      <c r="L15" s="84"/>
      <c r="M15" s="61"/>
      <c r="N15" s="61"/>
      <c r="O15" s="66"/>
      <c r="P15" s="44"/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/>
    </row>
    <row r="17" spans="1:16" s="35" customFormat="1" ht="12" customHeight="1" thickTop="1" thickBot="1">
      <c r="A17" s="181"/>
      <c r="B17" s="156">
        <v>44245</v>
      </c>
      <c r="C17" s="157"/>
      <c r="D17" s="81"/>
      <c r="E17" s="68"/>
      <c r="F17" s="68"/>
      <c r="G17" s="68"/>
      <c r="H17" s="69"/>
      <c r="I17" s="70"/>
      <c r="J17" s="63">
        <v>24</v>
      </c>
      <c r="K17" s="63"/>
      <c r="L17" s="71"/>
      <c r="M17" s="61"/>
      <c r="N17" s="61"/>
      <c r="O17" s="66"/>
      <c r="P17" s="44" t="s">
        <v>142</v>
      </c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>
        <v>44243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100</v>
      </c>
      <c r="M19" s="63"/>
      <c r="N19" s="62"/>
      <c r="O19" s="176"/>
      <c r="P19" s="44" t="s">
        <v>144</v>
      </c>
    </row>
    <row r="20" spans="1:16" s="35" customFormat="1" ht="12" customHeight="1" thickTop="1" thickBot="1">
      <c r="A20" s="181"/>
      <c r="B20" s="156">
        <v>44254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150</v>
      </c>
      <c r="M20" s="63"/>
      <c r="N20" s="62"/>
      <c r="O20" s="176"/>
      <c r="P20" s="44" t="s">
        <v>145</v>
      </c>
    </row>
    <row r="21" spans="1:16" s="35" customFormat="1" ht="12" customHeight="1" thickTop="1" thickBot="1">
      <c r="A21" s="181"/>
      <c r="B21" s="156"/>
      <c r="C21" s="157"/>
      <c r="D21" s="60"/>
      <c r="E21" s="61"/>
      <c r="F21" s="61"/>
      <c r="G21" s="61"/>
      <c r="H21" s="61"/>
      <c r="I21" s="61"/>
      <c r="J21" s="61"/>
      <c r="K21" s="62"/>
      <c r="L21" s="63"/>
      <c r="M21" s="63"/>
      <c r="N21" s="62"/>
      <c r="O21" s="176"/>
      <c r="P21" s="44"/>
    </row>
    <row r="22" spans="1:16" s="35" customFormat="1" ht="12" customHeight="1" thickTop="1" thickBot="1">
      <c r="A22" s="181"/>
      <c r="B22" s="156"/>
      <c r="C22" s="157"/>
      <c r="D22" s="60"/>
      <c r="E22" s="61"/>
      <c r="F22" s="61"/>
      <c r="G22" s="61"/>
      <c r="H22" s="61"/>
      <c r="I22" s="61"/>
      <c r="J22" s="61"/>
      <c r="K22" s="62"/>
      <c r="L22" s="63"/>
      <c r="M22" s="63"/>
      <c r="N22" s="62"/>
      <c r="O22" s="176"/>
      <c r="P22" s="44"/>
    </row>
    <row r="23" spans="1:16" s="35" customFormat="1" ht="12" customHeight="1" thickTop="1" thickBot="1">
      <c r="A23" s="181"/>
      <c r="B23" s="156"/>
      <c r="C23" s="157"/>
      <c r="D23" s="60"/>
      <c r="E23" s="61"/>
      <c r="F23" s="61"/>
      <c r="G23" s="61"/>
      <c r="H23" s="61"/>
      <c r="I23" s="61"/>
      <c r="J23" s="61"/>
      <c r="K23" s="62"/>
      <c r="L23" s="63"/>
      <c r="M23" s="63"/>
      <c r="N23" s="62"/>
      <c r="O23" s="176"/>
      <c r="P23" s="44"/>
    </row>
    <row r="24" spans="1:16" s="35" customFormat="1" ht="12" customHeight="1" thickTop="1" thickBot="1">
      <c r="A24" s="181"/>
      <c r="B24" s="156"/>
      <c r="C24" s="157"/>
      <c r="D24" s="60"/>
      <c r="E24" s="61"/>
      <c r="F24" s="61"/>
      <c r="G24" s="61"/>
      <c r="H24" s="61"/>
      <c r="I24" s="61"/>
      <c r="J24" s="61"/>
      <c r="K24" s="62"/>
      <c r="L24" s="63"/>
      <c r="M24" s="63"/>
      <c r="N24" s="62"/>
      <c r="O24" s="176"/>
      <c r="P24" s="44"/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/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>
        <v>43847</v>
      </c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>
        <v>1</v>
      </c>
      <c r="O27" s="179"/>
      <c r="P27" s="45" t="s">
        <v>141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39</v>
      </c>
      <c r="J31" s="159" t="s">
        <v>7</v>
      </c>
      <c r="K31" s="160"/>
      <c r="L31" s="160"/>
      <c r="M31" s="160"/>
      <c r="N31" s="160"/>
      <c r="O31" s="160"/>
      <c r="P31" s="3"/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0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39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ELIAS F. AYA-AY JR.</v>
      </c>
      <c r="B52" s="144"/>
      <c r="C52" s="145"/>
      <c r="D52" s="145"/>
      <c r="E52" s="145"/>
      <c r="F52" s="145"/>
      <c r="G52" s="145" t="str">
        <f>I6</f>
        <v>VICTORIO ESPERAS JR.</v>
      </c>
      <c r="H52" s="145"/>
      <c r="I52" s="145"/>
      <c r="J52" s="145"/>
      <c r="K52" s="145"/>
      <c r="L52" s="145"/>
      <c r="M52" s="146" t="s">
        <v>138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"/>
  <sheetViews>
    <sheetView tabSelected="1" topLeftCell="A6" zoomScale="106" zoomScaleNormal="106" workbookViewId="0">
      <selection activeCell="W11" sqref="W11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SAN JUANICO-TACLOBAN</v>
      </c>
      <c r="B3" s="266"/>
      <c r="C3" s="266"/>
      <c r="D3" s="266"/>
      <c r="E3" s="266"/>
      <c r="F3" s="266" t="str">
        <f>'Summary of Activities'!I6</f>
        <v>VICTORIO ESPERAS JR.</v>
      </c>
      <c r="G3" s="266"/>
      <c r="H3" s="266"/>
      <c r="I3" s="266"/>
      <c r="J3" s="266"/>
      <c r="K3" s="266"/>
      <c r="L3" s="266" t="str">
        <f>'Summary of Activities'!N6</f>
        <v>ELIAS F. AYA-AY JR.</v>
      </c>
      <c r="M3" s="266"/>
      <c r="N3" s="266"/>
      <c r="O3" s="266"/>
      <c r="P3" s="266"/>
      <c r="Q3" s="266"/>
      <c r="R3" s="266" t="str">
        <f>'Summary of Activities'!H6</f>
        <v>3-B</v>
      </c>
      <c r="S3" s="266"/>
      <c r="T3" s="213">
        <f>'Summary of Activities'!K2</f>
        <v>44228</v>
      </c>
      <c r="U3" s="213"/>
      <c r="V3" s="213"/>
      <c r="W3" s="213"/>
      <c r="X3" s="214" t="str">
        <f>'Summary of Activities'!O8</f>
        <v>MAR 15,2021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>
        <f>'Summary of Activities'!B19</f>
        <v>44243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>
        <v>100</v>
      </c>
      <c r="J6" s="47">
        <v>6</v>
      </c>
      <c r="K6" s="48">
        <v>50000</v>
      </c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/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>
        <f>'Summary of Activities'!B20</f>
        <v>44254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>
        <v>250</v>
      </c>
      <c r="V11" s="47">
        <v>8</v>
      </c>
      <c r="W11" s="50">
        <v>10000</v>
      </c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/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>
        <f>'Summary of Activities'!B21</f>
        <v>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/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>
        <f>'Summary of Activities'!B22</f>
        <v>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/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>
        <f>'Summary of Activities'!B23</f>
        <v>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/>
      <c r="P26" s="47"/>
      <c r="Q26" s="48"/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/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>
        <f>'Summary of Activities'!B24</f>
        <v>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/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>
        <f>'Summary of Activities'!B26</f>
        <v>0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100</v>
      </c>
      <c r="G49" s="282"/>
      <c r="H49" s="281">
        <f>J6+J11+J16+J21+J26+J31+J36+J41</f>
        <v>6</v>
      </c>
      <c r="I49" s="282"/>
      <c r="J49" s="210">
        <f>K6+K11+K16+K21+K26+K31+K36+K41</f>
        <v>50000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0</v>
      </c>
      <c r="G51" s="282"/>
      <c r="H51" s="281">
        <f>P6+P11+P16+P21+P26+P31+P36+P41</f>
        <v>0</v>
      </c>
      <c r="I51" s="282"/>
      <c r="J51" s="210">
        <f>Q6+Q11+Q16+Q21+Q26+Q31+Q36+Q41</f>
        <v>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250</v>
      </c>
      <c r="G53" s="209"/>
      <c r="H53" s="208">
        <f>V6+V11+V16+V21+V26+V31+V36+V41</f>
        <v>8</v>
      </c>
      <c r="I53" s="209"/>
      <c r="J53" s="210">
        <f>W6+W11+W16+W21+W26+W31+W36+W41</f>
        <v>10000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350</v>
      </c>
      <c r="G55" s="272"/>
      <c r="H55" s="271">
        <f>SUM(H47:I53)</f>
        <v>14</v>
      </c>
      <c r="I55" s="272"/>
      <c r="J55" s="268">
        <f>SUM(J47:L53)</f>
        <v>60000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CFI2019A</cp:lastModifiedBy>
  <cp:lastPrinted>2020-07-15T07:23:56Z</cp:lastPrinted>
  <dcterms:created xsi:type="dcterms:W3CDTF">2013-07-03T03:04:40Z</dcterms:created>
  <dcterms:modified xsi:type="dcterms:W3CDTF">2021-05-06T02:25:50Z</dcterms:modified>
</cp:coreProperties>
</file>